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825" windowHeight="837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<sst xmlns="http://schemas.openxmlformats.org/spreadsheetml/2006/main" count="13">
  <si>
    <t>序号</t>
  </si>
  <si>
    <t>标准曲线</t>
  </si>
  <si>
    <t>水样</t>
  </si>
  <si>
    <t>吸光度（A）</t>
  </si>
  <si>
    <t>A220</t>
  </si>
  <si>
    <t>A275</t>
  </si>
  <si>
    <t>Ai</t>
  </si>
  <si>
    <t>Ai-A0</t>
  </si>
  <si>
    <t>N质量浓度（mg/L）</t>
  </si>
  <si>
    <r>
      <t>A</t>
    </r>
    <r>
      <rPr>
        <sz val="6"/>
        <color theme="1"/>
        <charset val="134"/>
      </rPr>
      <t>220</t>
    </r>
  </si>
  <si>
    <r>
      <t>A</t>
    </r>
    <r>
      <rPr>
        <sz val="6"/>
        <color theme="1"/>
        <charset val="134"/>
      </rPr>
      <t>275</t>
    </r>
  </si>
  <si>
    <r>
      <t>A</t>
    </r>
    <r>
      <rPr>
        <sz val="6"/>
        <color theme="1"/>
        <charset val="134"/>
      </rPr>
      <t>i</t>
    </r>
  </si>
  <si>
    <r>
      <t>A</t>
    </r>
    <r>
      <rPr>
        <sz val="8"/>
        <color theme="1"/>
        <charset val="134"/>
      </rPr>
      <t>i</t>
    </r>
    <r>
      <rPr>
        <sz val="9"/>
        <color theme="1"/>
        <charset val="134"/>
      </rPr>
      <t>-A</t>
    </r>
    <r>
      <rPr>
        <sz val="6"/>
        <color theme="1"/>
        <charset val="134"/>
      </rPr>
      <t>0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</si>
</sst>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6"/>
      <color theme="1"/>
      <name val="宋体"/>
      <charset val="134"/>
      <scheme val="minor"/>
    </font>
    <font>
      <sz val="8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0" borderId="30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3" borderId="28" applyNumberFormat="0" applyFont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27" applyNumberFormat="0" applyFill="0" applyAlignment="0" applyProtection="0">
      <alignment vertical="center"/>
    </xf>
    <xf numFmtId="0" fontId="5" fillId="0" borderId="27" applyNumberFormat="0" applyFill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4" fillId="0" borderId="26" applyNumberFormat="0" applyFill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7" fillId="25" borderId="31" applyNumberFormat="0" applyAlignment="0" applyProtection="0">
      <alignment vertical="center"/>
    </xf>
    <xf numFmtId="0" fontId="22" fillId="25" borderId="30" applyNumberFormat="0" applyAlignment="0" applyProtection="0">
      <alignment vertical="center"/>
    </xf>
    <xf numFmtId="0" fontId="20" fillId="28" borderId="32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1" fillId="0" borderId="33" applyNumberFormat="0" applyFill="0" applyAlignment="0" applyProtection="0">
      <alignment vertical="center"/>
    </xf>
    <xf numFmtId="0" fontId="13" fillId="0" borderId="2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21" xfId="0" applyFont="1" applyBorder="1">
      <alignment vertical="center"/>
    </xf>
    <xf numFmtId="0" fontId="1" fillId="0" borderId="9" xfId="0" applyFont="1" applyBorder="1">
      <alignment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23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N的质量浓度曲线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0145833333333333"/>
                  <c:y val="-0.0798611111111111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</a:p>
              </c:txPr>
            </c:trendlineLbl>
          </c:trendline>
          <c:xVal>
            <c:numRef>
              <c:f>Sheet1!$C$6:$H$6</c:f>
              <c:numCache>
                <c:formatCode>General</c:formatCode>
                <c:ptCount val="6"/>
                <c:pt idx="0">
                  <c:v>0</c:v>
                </c:pt>
                <c:pt idx="1">
                  <c:v>0.339</c:v>
                </c:pt>
                <c:pt idx="2">
                  <c:v>0.736</c:v>
                </c:pt>
                <c:pt idx="3">
                  <c:v>0.78</c:v>
                </c:pt>
                <c:pt idx="4">
                  <c:v>0.953</c:v>
                </c:pt>
                <c:pt idx="5">
                  <c:v>1.076</c:v>
                </c:pt>
              </c:numCache>
            </c:numRef>
          </c:xVal>
          <c:yVal>
            <c:numRef>
              <c:f>Sheet1!$C$7:$H$7</c:f>
              <c:numCache>
                <c:formatCode>General</c:formatCode>
                <c:ptCount val="6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2711323"/>
        <c:axId val="697318042"/>
      </c:scatterChart>
      <c:valAx>
        <c:axId val="8427113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吸光度</a:t>
                </a:r>
                <a:r>
                  <a:rPr lang="en-US" altLang="zh-CN"/>
                  <a:t>Ai-A0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97318042"/>
        <c:crosses val="autoZero"/>
        <c:crossBetween val="midCat"/>
      </c:valAx>
      <c:valAx>
        <c:axId val="69731804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CN"/>
                  <a:t>N</a:t>
                </a:r>
                <a:r>
                  <a:rPr altLang="en-US"/>
                  <a:t>的质量浓度（</a:t>
                </a:r>
                <a:r>
                  <a:rPr lang="en-US" altLang="zh-CN"/>
                  <a:t>mg/L</a:t>
                </a:r>
                <a:r>
                  <a:rPr altLang="en-US"/>
                  <a:t>）</a:t>
                </a:r>
                <a:endParaRPr lang="en-US" altLang="zh-CN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8427113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228600</xdr:colOff>
      <xdr:row>17</xdr:row>
      <xdr:rowOff>22225</xdr:rowOff>
    </xdr:from>
    <xdr:to>
      <xdr:col>12</xdr:col>
      <xdr:colOff>381000</xdr:colOff>
      <xdr:row>33</xdr:row>
      <xdr:rowOff>22225</xdr:rowOff>
    </xdr:to>
    <xdr:graphicFrame>
      <xdr:nvGraphicFramePr>
        <xdr:cNvPr id="4" name="图表 3"/>
        <xdr:cNvGraphicFramePr/>
      </xdr:nvGraphicFramePr>
      <xdr:xfrm>
        <a:off x="1323975" y="2936875"/>
        <a:ext cx="4953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5"/>
  <sheetViews>
    <sheetView tabSelected="1" workbookViewId="0">
      <selection activeCell="H10" sqref="H10"/>
    </sheetView>
  </sheetViews>
  <sheetFormatPr defaultColWidth="9" defaultRowHeight="13.5"/>
  <cols>
    <col min="1" max="1" width="5.375" customWidth="1"/>
    <col min="2" max="2" width="9" customWidth="1"/>
    <col min="3" max="3" width="6" customWidth="1"/>
    <col min="4" max="4" width="6.5" customWidth="1"/>
    <col min="5" max="5" width="6.25" customWidth="1"/>
    <col min="6" max="6" width="6.375" customWidth="1"/>
    <col min="7" max="7" width="6.25" customWidth="1"/>
    <col min="8" max="8" width="6.75" customWidth="1"/>
    <col min="9" max="9" width="6.125" customWidth="1"/>
    <col min="10" max="10" width="6.25" customWidth="1"/>
    <col min="11" max="11" width="7" customWidth="1"/>
    <col min="12" max="12" width="5.5" customWidth="1"/>
    <col min="13" max="13" width="6.5" customWidth="1"/>
    <col min="14" max="14" width="6.25" customWidth="1"/>
    <col min="15" max="15" width="8.25" customWidth="1"/>
    <col min="16" max="16" width="8.5" customWidth="1"/>
    <col min="17" max="17" width="7.875" customWidth="1"/>
    <col min="18" max="18" width="7.375" customWidth="1"/>
    <col min="19" max="19" width="6.875" customWidth="1"/>
    <col min="20" max="20" width="7.25" customWidth="1"/>
    <col min="21" max="21" width="7.375" customWidth="1"/>
    <col min="22" max="22" width="6" customWidth="1"/>
  </cols>
  <sheetData>
    <row r="1" spans="1:22">
      <c r="A1" s="1" t="s">
        <v>0</v>
      </c>
      <c r="B1" s="2"/>
      <c r="C1" s="1" t="s">
        <v>1</v>
      </c>
      <c r="D1" s="3"/>
      <c r="E1" s="3"/>
      <c r="F1" s="3"/>
      <c r="G1" s="3"/>
      <c r="H1" s="3"/>
      <c r="I1" s="3"/>
      <c r="J1" s="3"/>
      <c r="K1" s="3"/>
      <c r="L1" s="3"/>
      <c r="M1" s="2"/>
      <c r="N1" s="1" t="s">
        <v>2</v>
      </c>
      <c r="O1" s="3"/>
      <c r="P1" s="3"/>
      <c r="Q1" s="3"/>
      <c r="R1" s="3"/>
      <c r="S1" s="3"/>
      <c r="T1" s="3"/>
      <c r="U1" s="3"/>
      <c r="V1" s="2"/>
    </row>
    <row r="2" spans="1:22">
      <c r="A2" s="4"/>
      <c r="B2" s="5"/>
      <c r="C2" s="4">
        <v>1</v>
      </c>
      <c r="D2" s="6">
        <v>2</v>
      </c>
      <c r="E2" s="6">
        <v>3</v>
      </c>
      <c r="F2" s="6">
        <v>4</v>
      </c>
      <c r="G2" s="6">
        <v>5</v>
      </c>
      <c r="H2" s="6">
        <v>6</v>
      </c>
      <c r="I2" s="6">
        <v>7</v>
      </c>
      <c r="J2" s="6">
        <v>8</v>
      </c>
      <c r="K2" s="6">
        <v>9</v>
      </c>
      <c r="L2" s="6">
        <v>10</v>
      </c>
      <c r="M2" s="5">
        <v>11</v>
      </c>
      <c r="N2" s="4">
        <v>1</v>
      </c>
      <c r="O2" s="6">
        <v>2</v>
      </c>
      <c r="P2" s="6">
        <v>3</v>
      </c>
      <c r="Q2" s="6">
        <v>4</v>
      </c>
      <c r="R2" s="6">
        <v>5</v>
      </c>
      <c r="S2" s="6">
        <v>6</v>
      </c>
      <c r="T2" s="6">
        <v>7</v>
      </c>
      <c r="U2" s="6">
        <v>8</v>
      </c>
      <c r="V2" s="5">
        <v>9</v>
      </c>
    </row>
    <row r="3" spans="1:22">
      <c r="A3" s="7" t="s">
        <v>3</v>
      </c>
      <c r="B3" s="8" t="s">
        <v>4</v>
      </c>
      <c r="C3" s="9">
        <v>0.193</v>
      </c>
      <c r="D3" s="3">
        <v>0.56</v>
      </c>
      <c r="E3" s="3">
        <v>0.939</v>
      </c>
      <c r="F3" s="3">
        <v>0.991</v>
      </c>
      <c r="G3" s="3">
        <v>1.158</v>
      </c>
      <c r="H3" s="3">
        <v>1.281</v>
      </c>
      <c r="I3" s="3">
        <v>1.219</v>
      </c>
      <c r="J3" s="3">
        <v>1.165</v>
      </c>
      <c r="K3" s="3">
        <v>1.16</v>
      </c>
      <c r="L3" s="3">
        <v>1.216</v>
      </c>
      <c r="M3" s="2">
        <v>1.075</v>
      </c>
      <c r="N3" s="31">
        <v>0.331</v>
      </c>
      <c r="O3" s="32">
        <v>0.262</v>
      </c>
      <c r="P3" s="32">
        <v>0.235</v>
      </c>
      <c r="Q3" s="32">
        <v>0.197</v>
      </c>
      <c r="R3" s="32">
        <v>0.212</v>
      </c>
      <c r="S3" s="32">
        <v>0.232</v>
      </c>
      <c r="T3" s="32">
        <v>0.215</v>
      </c>
      <c r="U3" s="32">
        <v>0.225</v>
      </c>
      <c r="V3" s="46">
        <v>0.268</v>
      </c>
    </row>
    <row r="4" spans="1:22">
      <c r="A4" s="10"/>
      <c r="B4" s="11" t="s">
        <v>5</v>
      </c>
      <c r="C4" s="12">
        <v>0.079</v>
      </c>
      <c r="D4" s="13">
        <v>0.093</v>
      </c>
      <c r="E4" s="13">
        <v>0.084</v>
      </c>
      <c r="F4" s="13">
        <v>0.088</v>
      </c>
      <c r="G4" s="13">
        <v>0.085</v>
      </c>
      <c r="H4" s="13">
        <v>0.085</v>
      </c>
      <c r="I4" s="13">
        <v>0.089</v>
      </c>
      <c r="J4" s="13">
        <v>0.089</v>
      </c>
      <c r="K4" s="13">
        <v>0.094</v>
      </c>
      <c r="L4" s="13">
        <v>0.104</v>
      </c>
      <c r="M4" s="29">
        <v>0.091</v>
      </c>
      <c r="N4" s="33">
        <v>0.087</v>
      </c>
      <c r="O4" s="34">
        <v>0.094</v>
      </c>
      <c r="P4" s="34">
        <v>0.087</v>
      </c>
      <c r="Q4" s="34">
        <v>0.087</v>
      </c>
      <c r="R4" s="34">
        <v>0.089</v>
      </c>
      <c r="S4" s="34">
        <v>0.091</v>
      </c>
      <c r="T4" s="34">
        <v>0.085</v>
      </c>
      <c r="U4" s="34">
        <v>0.089</v>
      </c>
      <c r="V4" s="47">
        <v>0.091</v>
      </c>
    </row>
    <row r="5" spans="1:22">
      <c r="A5" s="10"/>
      <c r="B5" s="11" t="s">
        <v>6</v>
      </c>
      <c r="C5" s="12">
        <f>C3-2*C4</f>
        <v>0.035</v>
      </c>
      <c r="D5" s="13">
        <f t="shared" ref="D5:M5" si="0">D3-2*D4</f>
        <v>0.374</v>
      </c>
      <c r="E5" s="13">
        <f t="shared" si="0"/>
        <v>0.771</v>
      </c>
      <c r="F5" s="13">
        <f t="shared" si="0"/>
        <v>0.815</v>
      </c>
      <c r="G5" s="13">
        <f t="shared" si="0"/>
        <v>0.988</v>
      </c>
      <c r="H5" s="13">
        <f t="shared" si="0"/>
        <v>1.111</v>
      </c>
      <c r="I5" s="13">
        <f t="shared" si="0"/>
        <v>1.041</v>
      </c>
      <c r="J5" s="13">
        <f t="shared" si="0"/>
        <v>0.987</v>
      </c>
      <c r="K5" s="13">
        <f t="shared" si="0"/>
        <v>0.972</v>
      </c>
      <c r="L5" s="13">
        <f t="shared" si="0"/>
        <v>1.008</v>
      </c>
      <c r="M5" s="29">
        <f t="shared" si="0"/>
        <v>0.893</v>
      </c>
      <c r="N5" s="35">
        <f t="shared" ref="N5:V5" si="1">N3-2*N4</f>
        <v>0.157</v>
      </c>
      <c r="O5" s="13">
        <f t="shared" si="1"/>
        <v>0.074</v>
      </c>
      <c r="P5" s="13">
        <f t="shared" si="1"/>
        <v>0.061</v>
      </c>
      <c r="Q5" s="13">
        <f t="shared" si="1"/>
        <v>0.023</v>
      </c>
      <c r="R5" s="13">
        <f t="shared" si="1"/>
        <v>0.034</v>
      </c>
      <c r="S5" s="13">
        <f t="shared" si="1"/>
        <v>0.05</v>
      </c>
      <c r="T5" s="13">
        <f t="shared" si="1"/>
        <v>0.045</v>
      </c>
      <c r="U5" s="13">
        <f t="shared" si="1"/>
        <v>0.047</v>
      </c>
      <c r="V5" s="29">
        <f t="shared" si="1"/>
        <v>0.086</v>
      </c>
    </row>
    <row r="6" spans="1:22">
      <c r="A6" s="14"/>
      <c r="B6" s="15" t="s">
        <v>7</v>
      </c>
      <c r="C6" s="4">
        <f>C5-C5</f>
        <v>0</v>
      </c>
      <c r="D6" s="6">
        <f>D5-C5</f>
        <v>0.339</v>
      </c>
      <c r="E6" s="6">
        <f>E5-C5</f>
        <v>0.736</v>
      </c>
      <c r="F6" s="6">
        <f>F5-C5</f>
        <v>0.78</v>
      </c>
      <c r="G6" s="6">
        <f>G5-C5</f>
        <v>0.953</v>
      </c>
      <c r="H6" s="6">
        <f>H5-C5</f>
        <v>1.076</v>
      </c>
      <c r="I6" s="6">
        <f>I5-C5</f>
        <v>1.006</v>
      </c>
      <c r="J6" s="6">
        <f>J5-C5</f>
        <v>0.952</v>
      </c>
      <c r="K6" s="6">
        <f>K5-C5</f>
        <v>0.937</v>
      </c>
      <c r="L6" s="6">
        <f>L5-C5</f>
        <v>0.973</v>
      </c>
      <c r="M6" s="5">
        <f>M5-C5</f>
        <v>0.858</v>
      </c>
      <c r="N6" s="36">
        <f>N5-C5</f>
        <v>0.122</v>
      </c>
      <c r="O6" s="37">
        <f>O5-C5</f>
        <v>0.039</v>
      </c>
      <c r="P6" s="37">
        <f>P5-C5</f>
        <v>0.026</v>
      </c>
      <c r="Q6" s="37">
        <f>Q5-C5</f>
        <v>-0.012</v>
      </c>
      <c r="R6" s="37">
        <f>R5-C5</f>
        <v>-0.001</v>
      </c>
      <c r="S6" s="37">
        <f>S5-C5</f>
        <v>0.015</v>
      </c>
      <c r="T6" s="37">
        <f>T5-C5</f>
        <v>0.00999999999999998</v>
      </c>
      <c r="U6" s="37">
        <f>U5-C5</f>
        <v>0.012</v>
      </c>
      <c r="V6" s="48">
        <f>V5-C5</f>
        <v>0.051</v>
      </c>
    </row>
    <row r="7" spans="1:22">
      <c r="A7" s="16" t="s">
        <v>8</v>
      </c>
      <c r="B7" s="17"/>
      <c r="C7" s="18">
        <v>0</v>
      </c>
      <c r="D7" s="19">
        <v>0.1</v>
      </c>
      <c r="E7" s="19">
        <v>0.2</v>
      </c>
      <c r="F7" s="19">
        <v>0.3</v>
      </c>
      <c r="G7" s="19">
        <v>0.4</v>
      </c>
      <c r="H7" s="19">
        <v>0.5</v>
      </c>
      <c r="I7" s="19">
        <v>0.6</v>
      </c>
      <c r="J7" s="19">
        <v>0.7</v>
      </c>
      <c r="K7" s="19">
        <v>0.8</v>
      </c>
      <c r="L7" s="19">
        <v>0.9</v>
      </c>
      <c r="M7" s="38">
        <v>1</v>
      </c>
      <c r="N7" s="39">
        <f>0.4006*N6</f>
        <v>0.0488732</v>
      </c>
      <c r="O7" s="40">
        <f t="shared" ref="O7:V7" si="2">0.4006*O6</f>
        <v>0.0156234</v>
      </c>
      <c r="P7" s="40">
        <f t="shared" si="2"/>
        <v>0.0104156</v>
      </c>
      <c r="Q7" s="40">
        <f t="shared" si="2"/>
        <v>-0.00480719999999999</v>
      </c>
      <c r="R7" s="40">
        <f t="shared" si="2"/>
        <v>-0.0004006</v>
      </c>
      <c r="S7" s="40">
        <f t="shared" si="2"/>
        <v>0.00600900000000001</v>
      </c>
      <c r="T7" s="40">
        <f t="shared" si="2"/>
        <v>0.00400599999999999</v>
      </c>
      <c r="U7" s="40">
        <f t="shared" si="2"/>
        <v>0.0048072</v>
      </c>
      <c r="V7" s="49">
        <f t="shared" si="2"/>
        <v>0.0204306</v>
      </c>
    </row>
    <row r="9" spans="1:17">
      <c r="A9" s="1" t="s">
        <v>0</v>
      </c>
      <c r="B9" s="20"/>
      <c r="C9" s="1" t="s">
        <v>1</v>
      </c>
      <c r="D9" s="21"/>
      <c r="E9" s="21"/>
      <c r="F9" s="21"/>
      <c r="G9" s="21"/>
      <c r="H9" s="8"/>
      <c r="I9" s="41" t="s">
        <v>2</v>
      </c>
      <c r="J9" s="21"/>
      <c r="K9" s="21"/>
      <c r="L9" s="21"/>
      <c r="M9" s="21"/>
      <c r="N9" s="21"/>
      <c r="O9" s="21"/>
      <c r="P9" s="21"/>
      <c r="Q9" s="8"/>
    </row>
    <row r="10" spans="1:17">
      <c r="A10" s="4"/>
      <c r="B10" s="22"/>
      <c r="C10" s="4">
        <v>1</v>
      </c>
      <c r="D10" s="6">
        <v>2</v>
      </c>
      <c r="E10" s="6">
        <v>3</v>
      </c>
      <c r="F10" s="6">
        <v>4</v>
      </c>
      <c r="G10" s="6">
        <v>5</v>
      </c>
      <c r="H10" s="5">
        <v>6</v>
      </c>
      <c r="I10" s="42">
        <v>1</v>
      </c>
      <c r="J10" s="6">
        <v>2</v>
      </c>
      <c r="K10" s="6">
        <v>3</v>
      </c>
      <c r="L10" s="6">
        <v>4</v>
      </c>
      <c r="M10" s="6">
        <v>5</v>
      </c>
      <c r="N10" s="6">
        <v>6</v>
      </c>
      <c r="O10" s="6">
        <v>7</v>
      </c>
      <c r="P10" s="6">
        <v>8</v>
      </c>
      <c r="Q10" s="5">
        <v>9</v>
      </c>
    </row>
    <row r="11" spans="1:17">
      <c r="A11" s="23" t="s">
        <v>3</v>
      </c>
      <c r="B11" s="24" t="s">
        <v>9</v>
      </c>
      <c r="C11" s="25">
        <v>0.193</v>
      </c>
      <c r="D11" s="26">
        <v>0.56</v>
      </c>
      <c r="E11" s="26">
        <v>0.939</v>
      </c>
      <c r="F11" s="26">
        <v>0.991</v>
      </c>
      <c r="G11" s="26">
        <v>1.158</v>
      </c>
      <c r="H11" s="27">
        <v>1.281</v>
      </c>
      <c r="I11" s="43">
        <v>0.331</v>
      </c>
      <c r="J11" s="26">
        <v>0.262</v>
      </c>
      <c r="K11" s="26">
        <v>0.235</v>
      </c>
      <c r="L11" s="26">
        <v>0.197</v>
      </c>
      <c r="M11" s="26">
        <v>0.212</v>
      </c>
      <c r="N11" s="26">
        <v>0.232</v>
      </c>
      <c r="O11" s="26">
        <v>0.215</v>
      </c>
      <c r="P11" s="26">
        <v>0.225</v>
      </c>
      <c r="Q11" s="27">
        <v>0.268</v>
      </c>
    </row>
    <row r="12" spans="1:17">
      <c r="A12" s="10"/>
      <c r="B12" s="28" t="s">
        <v>10</v>
      </c>
      <c r="C12" s="12">
        <v>0.079</v>
      </c>
      <c r="D12" s="13">
        <v>0.093</v>
      </c>
      <c r="E12" s="13">
        <v>0.084</v>
      </c>
      <c r="F12" s="13">
        <v>0.088</v>
      </c>
      <c r="G12" s="13">
        <v>0.085</v>
      </c>
      <c r="H12" s="29">
        <v>0.085</v>
      </c>
      <c r="I12" s="35">
        <v>0.087</v>
      </c>
      <c r="J12" s="13">
        <v>0.094</v>
      </c>
      <c r="K12" s="13">
        <v>0.087</v>
      </c>
      <c r="L12" s="13">
        <v>0.087</v>
      </c>
      <c r="M12" s="13">
        <v>0.089</v>
      </c>
      <c r="N12" s="13">
        <v>0.091</v>
      </c>
      <c r="O12" s="13">
        <v>0.085</v>
      </c>
      <c r="P12" s="13">
        <v>0.089</v>
      </c>
      <c r="Q12" s="29">
        <v>0.091</v>
      </c>
    </row>
    <row r="13" spans="1:17">
      <c r="A13" s="10"/>
      <c r="B13" s="28" t="s">
        <v>11</v>
      </c>
      <c r="C13" s="12">
        <f>C11-2*C12</f>
        <v>0.035</v>
      </c>
      <c r="D13" s="13">
        <f>D11-2*D12</f>
        <v>0.374</v>
      </c>
      <c r="E13" s="13">
        <f>E11-2*E12</f>
        <v>0.771</v>
      </c>
      <c r="F13" s="13">
        <f>F11-2*F12</f>
        <v>0.815</v>
      </c>
      <c r="G13" s="13">
        <f>G11-2*G12</f>
        <v>0.988</v>
      </c>
      <c r="H13" s="29">
        <f>H11-2*H12</f>
        <v>1.111</v>
      </c>
      <c r="I13" s="35">
        <f t="shared" ref="I13:Q13" si="3">I11-2*I12</f>
        <v>0.157</v>
      </c>
      <c r="J13" s="13">
        <f t="shared" si="3"/>
        <v>0.074</v>
      </c>
      <c r="K13" s="13">
        <f t="shared" si="3"/>
        <v>0.061</v>
      </c>
      <c r="L13" s="13">
        <f t="shared" si="3"/>
        <v>0.023</v>
      </c>
      <c r="M13" s="13">
        <f t="shared" si="3"/>
        <v>0.034</v>
      </c>
      <c r="N13" s="13">
        <f t="shared" si="3"/>
        <v>0.05</v>
      </c>
      <c r="O13" s="13">
        <f t="shared" si="3"/>
        <v>0.045</v>
      </c>
      <c r="P13" s="13">
        <f t="shared" si="3"/>
        <v>0.047</v>
      </c>
      <c r="Q13" s="29">
        <f t="shared" si="3"/>
        <v>0.086</v>
      </c>
    </row>
    <row r="14" spans="1:17">
      <c r="A14" s="10"/>
      <c r="B14" s="28" t="s">
        <v>12</v>
      </c>
      <c r="C14" s="12">
        <f>C13-C13</f>
        <v>0</v>
      </c>
      <c r="D14" s="13">
        <f>D13-C13</f>
        <v>0.339</v>
      </c>
      <c r="E14" s="13">
        <f>E13-C13</f>
        <v>0.736</v>
      </c>
      <c r="F14" s="13">
        <f>F13-C13</f>
        <v>0.78</v>
      </c>
      <c r="G14" s="13">
        <f>G13-C13</f>
        <v>0.953</v>
      </c>
      <c r="H14" s="29">
        <f>H13-C13</f>
        <v>1.076</v>
      </c>
      <c r="I14" s="35">
        <f>I13-C13</f>
        <v>0.122</v>
      </c>
      <c r="J14" s="13">
        <f>J13-C13</f>
        <v>0.039</v>
      </c>
      <c r="K14" s="13">
        <f>K13-C13</f>
        <v>0.026</v>
      </c>
      <c r="L14" s="44">
        <f>L13-C13</f>
        <v>-0.012</v>
      </c>
      <c r="M14" s="44">
        <f>M13-C13</f>
        <v>-0.001</v>
      </c>
      <c r="N14" s="13">
        <f>N13-C13</f>
        <v>0.015</v>
      </c>
      <c r="O14" s="13">
        <f>O13-C13</f>
        <v>0.00999999999999998</v>
      </c>
      <c r="P14" s="13">
        <f>P13-C13</f>
        <v>0.012</v>
      </c>
      <c r="Q14" s="29">
        <f>Q13-C13</f>
        <v>0.051</v>
      </c>
    </row>
    <row r="15" spans="1:17">
      <c r="A15" s="30" t="s">
        <v>8</v>
      </c>
      <c r="B15" s="22"/>
      <c r="C15" s="4">
        <v>0</v>
      </c>
      <c r="D15" s="6">
        <v>0.1</v>
      </c>
      <c r="E15" s="6">
        <v>0.2</v>
      </c>
      <c r="F15" s="6">
        <v>0.3</v>
      </c>
      <c r="G15" s="6">
        <v>0.4</v>
      </c>
      <c r="H15" s="5">
        <v>0.5</v>
      </c>
      <c r="I15" s="42">
        <f t="shared" ref="I15:Q15" si="4">0.4006*I14</f>
        <v>0.0488732</v>
      </c>
      <c r="J15" s="6">
        <f t="shared" si="4"/>
        <v>0.0156234</v>
      </c>
      <c r="K15" s="6">
        <f t="shared" si="4"/>
        <v>0.0104156</v>
      </c>
      <c r="L15" s="45">
        <f t="shared" si="4"/>
        <v>-0.00480719999999999</v>
      </c>
      <c r="M15" s="45">
        <f t="shared" si="4"/>
        <v>-0.0004006</v>
      </c>
      <c r="N15" s="6">
        <f t="shared" si="4"/>
        <v>0.00600900000000001</v>
      </c>
      <c r="O15" s="6">
        <f t="shared" si="4"/>
        <v>0.00400599999999999</v>
      </c>
      <c r="P15" s="6">
        <f t="shared" si="4"/>
        <v>0.0048072</v>
      </c>
      <c r="Q15" s="5">
        <f t="shared" si="4"/>
        <v>0.0204306</v>
      </c>
    </row>
  </sheetData>
  <mergeCells count="10">
    <mergeCell ref="C1:M1"/>
    <mergeCell ref="N1:V1"/>
    <mergeCell ref="A7:B7"/>
    <mergeCell ref="C9:H9"/>
    <mergeCell ref="I9:Q9"/>
    <mergeCell ref="A15:B15"/>
    <mergeCell ref="A3:A6"/>
    <mergeCell ref="A11:A14"/>
    <mergeCell ref="A1:B2"/>
    <mergeCell ref="A9:B10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2017-07-18T02:37:21Z</dcterms:created>
  <dcterms:modified xsi:type="dcterms:W3CDTF">2017-07-18T03:54:15Z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2052-10.1.0.6660</vt:lpwstr>
  </property>
</Properties>
</file>